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sers\Box103\Ипотечное кредитование\1.48. TaranovAA\СТАВКИ_Предложения\021_с 06.11.2024\Технологам\"/>
    </mc:Choice>
  </mc:AlternateContent>
  <bookViews>
    <workbookView xWindow="0" yWindow="0" windowWidth="28800" windowHeight="12000"/>
  </bookViews>
  <sheets>
    <sheet name="И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6" i="1"/>
  <c r="F13" i="1" l="1"/>
  <c r="F12" i="1"/>
  <c r="F11" i="1"/>
  <c r="F10" i="1"/>
  <c r="E14" i="1" l="1"/>
  <c r="F6" i="1" l="1"/>
  <c r="E8" i="1"/>
  <c r="E9" i="1" l="1"/>
  <c r="F7" i="1"/>
  <c r="E10" i="1" l="1"/>
  <c r="F8" i="1"/>
  <c r="F9" i="1" l="1"/>
</calcChain>
</file>

<file path=xl/sharedStrings.xml><?xml version="1.0" encoding="utf-8"?>
<sst xmlns="http://schemas.openxmlformats.org/spreadsheetml/2006/main" count="12" uniqueCount="12">
  <si>
    <t>Сумма кредита, руб.</t>
  </si>
  <si>
    <t>Комбинированная ставка</t>
  </si>
  <si>
    <t>Льготная ставка</t>
  </si>
  <si>
    <r>
      <t>Базовая ставка</t>
    </r>
    <r>
      <rPr>
        <sz val="11"/>
        <color theme="1"/>
        <rFont val="Calibri"/>
        <family val="2"/>
        <charset val="204"/>
        <scheme val="minor"/>
      </rPr>
      <t xml:space="preserve"> - значение процентной ставки по Комбинированному кредиту в процентах годовых, применяемое для расчета подлежащих уплате процентов на часть Кредита, предоставленного в рамках условий стандартного ипотечного продукта Кредитора</t>
    </r>
  </si>
  <si>
    <r>
      <rPr>
        <b/>
        <sz val="11"/>
        <color theme="1"/>
        <rFont val="Calibri"/>
        <family val="2"/>
        <charset val="204"/>
        <scheme val="minor"/>
      </rPr>
      <t>Комбинированная ставка</t>
    </r>
    <r>
      <rPr>
        <sz val="11"/>
        <color theme="1"/>
        <rFont val="Calibri"/>
        <family val="2"/>
        <charset val="204"/>
        <scheme val="minor"/>
      </rPr>
      <t xml:space="preserve"> исчисляется в процентах годовых, применяется для расчета подлежащих уплате процентов при предоставлении комбинированного кредита, состоящего из части кредита, предоставленного в рамках Правил получения Кредитором возмещения недополученных процентных доходов по выданным кредитам в соответствии с постановлением Правительства Российской Федерации от 30.12.2017 № 1711 / от 30.04.2022 № 805</t>
    </r>
  </si>
  <si>
    <r>
      <rPr>
        <b/>
        <sz val="11"/>
        <color theme="1"/>
        <rFont val="Calibri"/>
        <family val="2"/>
        <charset val="204"/>
        <scheme val="minor"/>
      </rPr>
      <t>Льготная ставка</t>
    </r>
    <r>
      <rPr>
        <sz val="11"/>
        <color theme="1"/>
        <rFont val="Calibri"/>
        <family val="2"/>
        <charset val="204"/>
        <scheme val="minor"/>
      </rPr>
      <t xml:space="preserve"> исчисляется в процентах годовых, за пользованием частью кредита в соответствии с Правилами получения Кредитором возмещения недополученных процентных доходов по выданным кредитам в соответствии с постановлением Правительства Российской Федерации от 30.12.2017 № 1711 / от 30.04.2022 № 805</t>
    </r>
  </si>
  <si>
    <t>Базовая ставка до</t>
  </si>
  <si>
    <t>Базовая ставка от</t>
  </si>
  <si>
    <t>Программа ипотечного кредитования в рамках государственного субсидирования недополученных доходов «IT - ипотека» (04.49.00). 
Цели кредитования:
-Приобретение квартиры в строящемся жилом доме/строящегося таунхауса/ строящегося жилого дома с земельным участком). 
- Приобретение квартиры /таунхауса / жилого дома с земельным участком, на которые зарегистрировано право собственности.</t>
  </si>
  <si>
    <t xml:space="preserve">При приобретении недвижимости, расположенной в  субъектах Российской Федерации за исключением в г. Москве,  г. Санкт-Петербурге </t>
  </si>
  <si>
    <t>было</t>
  </si>
  <si>
    <t>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</si>
</sst>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dotted">
        <color theme="4" tint="-0.499984740745262"/>
      </left>
      <right style="dotted">
        <color theme="4" tint="-0.499984740745262"/>
      </right>
      <top style="dotted">
        <color theme="4" tint="-0.499984740745262"/>
      </top>
      <bottom style="dotted">
        <color theme="4" tint="-0.499984740745262"/>
      </bottom>
      <diagonal/>
    </border>
    <border>
      <left style="dotted">
        <color theme="4" tint="-0.499984740745262"/>
      </left>
      <right style="dotted">
        <color theme="4" tint="-0.499984740745262"/>
      </right>
      <top style="dotted">
        <color theme="4" tint="-0.499984740745262"/>
      </top>
      <bottom/>
      <diagonal/>
    </border>
    <border>
      <left style="dotted">
        <color theme="4" tint="-0.499984740745262"/>
      </left>
      <right/>
      <top style="dotted">
        <color theme="4" tint="-0.499984740745262"/>
      </top>
      <bottom style="dotted">
        <color theme="4" tint="-0.499984740745262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/>
      <right style="dotted">
        <color theme="4" tint="-0.499984740745262"/>
      </right>
      <top style="dotted">
        <color theme="4" tint="-0.499984740745262"/>
      </top>
      <bottom style="dotted">
        <color theme="4" tint="-0.499984740745262"/>
      </bottom>
      <diagonal/>
    </border>
    <border>
      <left/>
      <right/>
      <top/>
      <bottom style="dotted">
        <color theme="4" tint="-0.499984740745262"/>
      </bottom>
      <diagonal/>
    </border>
    <border>
      <left style="dotted">
        <color theme="4" tint="-0.499984740745262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5" xfId="0" applyFont="1" applyFill="1" applyBorder="1" applyAlignment="1">
      <alignment horizontal="centerContinuous" vertical="center" wrapText="1"/>
    </xf>
    <xf numFmtId="0" fontId="2" fillId="3" borderId="1" xfId="0" applyFont="1" applyFill="1" applyBorder="1" applyAlignment="1">
      <alignment horizontal="centerContinuous" vertical="center" wrapText="1"/>
    </xf>
    <xf numFmtId="164" fontId="0" fillId="0" borderId="3" xfId="1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0" fontId="0" fillId="0" borderId="5" xfId="2" applyNumberFormat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0" fillId="3" borderId="3" xfId="1" applyNumberFormat="1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0" fontId="0" fillId="3" borderId="5" xfId="2" applyNumberFormat="1" applyFont="1" applyFill="1" applyBorder="1" applyAlignment="1">
      <alignment horizontal="center" vertical="center"/>
    </xf>
    <xf numFmtId="10" fontId="0" fillId="3" borderId="1" xfId="2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Continuous" vertical="center" wrapText="1"/>
    </xf>
    <xf numFmtId="0" fontId="4" fillId="0" borderId="0" xfId="0" applyFont="1"/>
    <xf numFmtId="44" fontId="0" fillId="0" borderId="0" xfId="1" applyFont="1"/>
    <xf numFmtId="0" fontId="5" fillId="0" borderId="0" xfId="0" applyFont="1"/>
    <xf numFmtId="0" fontId="2" fillId="2" borderId="7" xfId="0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6" xfId="0" applyBorder="1" applyAlignment="1">
      <alignment horizontal="left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25"/>
  <sheetViews>
    <sheetView showGridLines="0" tabSelected="1" topLeftCell="E1" zoomScaleNormal="100" workbookViewId="0">
      <selection activeCell="Q6" sqref="Q6"/>
    </sheetView>
  </sheetViews>
  <sheetFormatPr defaultRowHeight="15" x14ac:dyDescent="0.25"/>
  <cols>
    <col min="1" max="4" width="2" customWidth="1"/>
    <col min="5" max="6" width="19.7109375" customWidth="1"/>
    <col min="7" max="7" width="0.85546875" customWidth="1"/>
    <col min="8" max="11" width="21.140625" customWidth="1"/>
    <col min="12" max="12" width="3" customWidth="1"/>
  </cols>
  <sheetData>
    <row r="2" spans="5:14" ht="20.25" customHeight="1" x14ac:dyDescent="0.25"/>
    <row r="3" spans="5:14" ht="132.75" customHeight="1" x14ac:dyDescent="0.25">
      <c r="E3" s="25" t="s">
        <v>8</v>
      </c>
      <c r="F3" s="25"/>
      <c r="G3" s="25"/>
      <c r="H3" s="25"/>
      <c r="I3" s="25"/>
      <c r="J3" s="25"/>
      <c r="K3" s="25"/>
    </row>
    <row r="4" spans="5:14" ht="30" x14ac:dyDescent="0.25">
      <c r="E4" s="1" t="s">
        <v>0</v>
      </c>
      <c r="F4" s="1"/>
      <c r="G4" s="2"/>
      <c r="H4" s="3" t="s">
        <v>1</v>
      </c>
      <c r="I4" s="3" t="s">
        <v>7</v>
      </c>
      <c r="J4" s="3" t="s">
        <v>6</v>
      </c>
      <c r="K4" s="3" t="s">
        <v>2</v>
      </c>
      <c r="M4" s="23" t="s">
        <v>10</v>
      </c>
      <c r="N4" s="23" t="s">
        <v>11</v>
      </c>
    </row>
    <row r="5" spans="5:14" ht="30" x14ac:dyDescent="0.25">
      <c r="E5" s="4" t="s">
        <v>9</v>
      </c>
      <c r="F5" s="5"/>
      <c r="G5" s="6"/>
      <c r="H5" s="7"/>
      <c r="I5" s="8"/>
      <c r="J5" s="19"/>
      <c r="K5" s="19"/>
    </row>
    <row r="6" spans="5:14" x14ac:dyDescent="0.25">
      <c r="E6" s="13">
        <v>9300000</v>
      </c>
      <c r="F6" s="14">
        <f t="shared" ref="F6:F9" si="0">E7-0.01</f>
        <v>9999999.9900000002</v>
      </c>
      <c r="G6" s="15"/>
      <c r="H6" s="16">
        <v>0.11899999946900003</v>
      </c>
      <c r="I6" s="17">
        <v>0.65</v>
      </c>
      <c r="J6" s="17">
        <v>1.889</v>
      </c>
      <c r="K6" s="17">
        <v>0.06</v>
      </c>
      <c r="M6" s="16">
        <v>9.9999999640000017E-2</v>
      </c>
      <c r="N6" s="24">
        <f>H6-M6</f>
        <v>1.8999999829000011E-2</v>
      </c>
    </row>
    <row r="7" spans="5:14" x14ac:dyDescent="0.25">
      <c r="E7" s="18">
        <v>10000000</v>
      </c>
      <c r="F7" s="9">
        <f t="shared" si="0"/>
        <v>10999999.99</v>
      </c>
      <c r="G7" s="10"/>
      <c r="H7" s="11">
        <v>0.13199999970545456</v>
      </c>
      <c r="I7" s="12">
        <v>0.45600000000000002</v>
      </c>
      <c r="J7" s="12">
        <v>0.78</v>
      </c>
      <c r="K7" s="12">
        <v>0.06</v>
      </c>
      <c r="M7" s="11">
        <v>0.11399999977909091</v>
      </c>
      <c r="N7" s="24">
        <f t="shared" ref="N7:N14" si="1">H7-M7</f>
        <v>1.7999999926363655E-2</v>
      </c>
    </row>
    <row r="8" spans="5:14" x14ac:dyDescent="0.25">
      <c r="E8" s="18">
        <f t="shared" ref="E8:E10" si="2">E7+1000000</f>
        <v>11000000</v>
      </c>
      <c r="F8" s="9">
        <f t="shared" si="0"/>
        <v>11999999.99</v>
      </c>
      <c r="G8" s="10"/>
      <c r="H8" s="11">
        <v>0.14399999979</v>
      </c>
      <c r="I8" s="12">
        <v>0.39600000000000002</v>
      </c>
      <c r="J8" s="12">
        <v>0.52200000000000002</v>
      </c>
      <c r="K8" s="17">
        <v>0.06</v>
      </c>
      <c r="M8" s="11">
        <v>0.12599999983499999</v>
      </c>
      <c r="N8" s="24">
        <f t="shared" si="1"/>
        <v>1.7999999955000012E-2</v>
      </c>
    </row>
    <row r="9" spans="5:14" x14ac:dyDescent="0.25">
      <c r="E9" s="18">
        <f t="shared" si="2"/>
        <v>12000000</v>
      </c>
      <c r="F9" s="9">
        <f t="shared" si="0"/>
        <v>12999999.99</v>
      </c>
      <c r="G9" s="10"/>
      <c r="H9" s="11">
        <v>0.15301538445439647</v>
      </c>
      <c r="I9" s="12">
        <v>0.36230000000000001</v>
      </c>
      <c r="J9" s="12">
        <v>0.432</v>
      </c>
      <c r="K9" s="12">
        <v>0.06</v>
      </c>
      <c r="M9" s="11">
        <v>0.13599999986846154</v>
      </c>
      <c r="N9" s="24">
        <f t="shared" si="1"/>
        <v>1.7015384585934934E-2</v>
      </c>
    </row>
    <row r="10" spans="5:14" x14ac:dyDescent="0.25">
      <c r="E10" s="18">
        <f t="shared" si="2"/>
        <v>13000000</v>
      </c>
      <c r="F10" s="9">
        <f>E11-0.01</f>
        <v>13999999.99</v>
      </c>
      <c r="G10" s="10"/>
      <c r="H10" s="11">
        <v>0.16199999986885716</v>
      </c>
      <c r="I10" s="12">
        <v>0.34560000000000002</v>
      </c>
      <c r="J10" s="12">
        <v>0.39150000000000001</v>
      </c>
      <c r="K10" s="17">
        <v>0.06</v>
      </c>
      <c r="M10" s="11">
        <v>0.14499999989071427</v>
      </c>
      <c r="N10" s="24">
        <f t="shared" si="1"/>
        <v>1.6999999978142888E-2</v>
      </c>
    </row>
    <row r="11" spans="5:14" x14ac:dyDescent="0.25">
      <c r="E11" s="18">
        <v>14000000</v>
      </c>
      <c r="F11" s="9">
        <f t="shared" ref="F11:F13" si="3">E12-0.01</f>
        <v>14999999.99</v>
      </c>
      <c r="G11" s="10"/>
      <c r="H11" s="11">
        <v>0.16899999989100004</v>
      </c>
      <c r="I11" s="12">
        <v>0.33250000000000002</v>
      </c>
      <c r="J11" s="12">
        <v>0.36520000000000002</v>
      </c>
      <c r="K11" s="17">
        <v>0.06</v>
      </c>
      <c r="M11" s="11">
        <v>0.15199999990800001</v>
      </c>
      <c r="N11" s="24">
        <f t="shared" si="1"/>
        <v>1.699999998300003E-2</v>
      </c>
    </row>
    <row r="12" spans="5:14" x14ac:dyDescent="0.25">
      <c r="E12" s="18">
        <v>15000000</v>
      </c>
      <c r="F12" s="9">
        <f t="shared" si="3"/>
        <v>15999999.99</v>
      </c>
      <c r="G12" s="10"/>
      <c r="H12" s="11">
        <v>0.17501874990757424</v>
      </c>
      <c r="I12" s="12">
        <v>0.32290000000000002</v>
      </c>
      <c r="J12" s="12">
        <v>0.34749999999999998</v>
      </c>
      <c r="K12" s="12">
        <v>0.06</v>
      </c>
      <c r="M12" s="11">
        <v>0.15900624992044141</v>
      </c>
      <c r="N12" s="24">
        <f t="shared" si="1"/>
        <v>1.6012499987132833E-2</v>
      </c>
    </row>
    <row r="13" spans="5:14" x14ac:dyDescent="0.25">
      <c r="E13" s="18">
        <v>16000000</v>
      </c>
      <c r="F13" s="9">
        <f t="shared" si="3"/>
        <v>16999999.989999998</v>
      </c>
      <c r="G13" s="10"/>
      <c r="H13" s="11">
        <v>0.17999999992058821</v>
      </c>
      <c r="I13" s="12">
        <v>0.315</v>
      </c>
      <c r="J13" s="12">
        <v>0.33429999999999999</v>
      </c>
      <c r="K13" s="17">
        <v>0.06</v>
      </c>
      <c r="M13" s="11">
        <v>0.16498823522464012</v>
      </c>
      <c r="N13" s="24">
        <f t="shared" si="1"/>
        <v>1.5011764695948088E-2</v>
      </c>
    </row>
    <row r="14" spans="5:14" x14ac:dyDescent="0.25">
      <c r="E14" s="18">
        <f>E13+1000000</f>
        <v>17000000</v>
      </c>
      <c r="F14" s="9">
        <v>18000000</v>
      </c>
      <c r="G14" s="10"/>
      <c r="H14" s="11">
        <v>0.185</v>
      </c>
      <c r="I14" s="12">
        <v>0.31</v>
      </c>
      <c r="J14" s="12">
        <v>0.3256</v>
      </c>
      <c r="K14" s="12">
        <v>0.06</v>
      </c>
      <c r="M14" s="11">
        <v>0.17</v>
      </c>
      <c r="N14" s="24">
        <f t="shared" si="1"/>
        <v>1.4999999999999986E-2</v>
      </c>
    </row>
    <row r="16" spans="5:14" x14ac:dyDescent="0.25">
      <c r="E16" t="s">
        <v>5</v>
      </c>
    </row>
    <row r="17" spans="5:8" x14ac:dyDescent="0.25">
      <c r="E17" s="20" t="s">
        <v>3</v>
      </c>
    </row>
    <row r="18" spans="5:8" x14ac:dyDescent="0.25">
      <c r="E18" t="s">
        <v>4</v>
      </c>
    </row>
    <row r="19" spans="5:8" s="22" customFormat="1" x14ac:dyDescent="0.25"/>
    <row r="25" spans="5:8" x14ac:dyDescent="0.25">
      <c r="F25" s="21"/>
      <c r="H25" s="21"/>
    </row>
  </sheetData>
  <mergeCells count="1">
    <mergeCell ref="E3:K3"/>
  </mergeCells>
  <pageMargins left="0.7" right="0.7" top="0.75" bottom="0.75" header="0.3" footer="0.3"/>
  <pageSetup paperSize="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9AFF4F85084D4897F5CE71ACF3B5C0" ma:contentTypeVersion="0" ma:contentTypeDescription="Create a new document." ma:contentTypeScope="" ma:versionID="b499ea1d3f0050d1d85d930ed0a8bd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F92C4D-436D-40B3-930C-BBF86961C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8C3912-07F9-4D71-B5D5-786FD1031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62A1A2-BDC4-4C54-BDF7-7CF1F910804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Белоусова Елена Сергеевна</dc:creator>
  <cp:lastModifiedBy>Белоусова Елена Сергеевна</cp:lastModifiedBy>
  <cp:lastPrinted>2024-03-28T15:05:27Z</cp:lastPrinted>
  <dcterms:created xsi:type="dcterms:W3CDTF">2024-03-14T09:08:44Z</dcterms:created>
  <dcterms:modified xsi:type="dcterms:W3CDTF">2024-11-06T09:27:20Z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0x0101007B9AFF4F85084D4897F5CE71ACF3B5C0</vt:lpwstr>
  </property>
</Properties>
</file>